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<sst xmlns="http://schemas.openxmlformats.org/spreadsheetml/2006/main" count="39" uniqueCount="32">
  <si>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累積負債(兆)</t>
  </si>
  <si>
    <t>単年負債(兆)</t>
  </si>
  <si>
    <t>ペース(％)</t>
  </si>
  <si>
    <t>2019年</t>
  </si>
  <si>
    <t>2020年</t>
  </si>
  <si>
    <t>2021年</t>
  </si>
  <si>
    <t>2018年</t>
  </si>
  <si>
    <t>2017年</t>
  </si>
  <si>
    <t>2016年</t>
  </si>
  <si>
    <t>平均ペース</t>
  </si>
  <si>
    <t>？</t>
  </si>
  <si>
    <t>平均ペース(％)</t>
  </si>
  <si>
    <t>前年差(兆)</t>
  </si>
  <si>
    <t>平均累積額(兆)</t>
  </si>
  <si>
    <t>以上が公式発表済みの確定額。（2021年度決算を確定させた2023年1月時点）</t>
  </si>
  <si>
    <t>以下は推計値です。（毎年5.9％ペースで借金を増やした場合）（国債ルール60年通りに、60年先までを推計）</t>
  </si>
  <si>
    <t>政府負債の返済に必要な消費税額は？</t>
  </si>
  <si>
    <t>／</t>
  </si>
  <si>
    <t>消費税率</t>
  </si>
  <si>
    <t>単年と累積の差</t>
  </si>
  <si>
    <t>返済利息</t>
  </si>
  <si>
    <t>∴利息は→</t>
  </si>
  <si>
    <t>？</t>
  </si>
  <si>
    <t>税収(兆)</t>
  </si>
  <si>
    <t>※政府財政のみ。政府が毎年払う社会保障給付金124兆円（2.1%ペース）は含めていない。</t>
  </si>
  <si>
    <t>単純に÷10でなく、政府財源になるのは税率1％アップごとに2兆円です。</t>
  </si>
  <si>
    <t>1年で返済するなら消費税率747％必要。毎年5.9%で借金が増えるから、現行10%に毎年</t>
  </si>
  <si>
    <t>借金は毎年5.9%増えるから、69兆円÷2兆円＝34.5。現行10%に毎年34.5％を上乗せすれば借金は今以上増えずに済む。</t>
  </si>
  <si>
    <t>↑借金は増えないが減らないペース。</t>
  </si>
  <si>
    <t>1%増税で税収2兆円up。</t>
  </si>
  <si>
    <t>%なら税収→</t>
  </si>
  <si>
    <t>兆円で借金を完済できる。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</si>
</sst>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selection activeCell="P14" sqref="P14"/>
    </sheetView>
  </sheetViews>
  <sheetFormatPr defaultColWidth="9.00390625" defaultRowHeight="13.5"/>
  <cols>
    <col min="1" max="1" width="6.625" style="0" customWidth="1"/>
    <col min="2" max="2" width="4.50390625" style="0" customWidth="1"/>
    <col min="4" max="4" width="7.50390625" style="0" customWidth="1"/>
    <col min="6" max="6" width="5.25390625" style="0" customWidth="1"/>
    <col min="7" max="7" width="3.75390625" style="0" customWidth="1"/>
    <col min="9" max="9" width="6.00390625" style="0" customWidth="1"/>
    <col min="10" max="10" width="10.25390625" style="0" customWidth="1"/>
    <col min="11" max="11" width="6.00390625" style="0" customWidth="1"/>
    <col min="14" max="14" width="10.25390625" style="0" customWidth="1"/>
    <col min="15" max="15" width="6.00390625" style="0" customWidth="1"/>
  </cols>
  <sheetData>
    <row r="1" ht="13.5">
      <c r="B1" s="12" t="s">
        <v>16</v>
      </c>
    </row>
    <row r="3" spans="2:14" ht="13.5">
      <c r="B3" t="s">
        <v>1</v>
      </c>
      <c r="C3" t="s">
        <v>2</v>
      </c>
      <c r="D3" t="s">
        <v>9</v>
      </c>
      <c r="E3" s="9" t="s">
        <v>0</v>
      </c>
      <c r="F3" t="s">
        <v>12</v>
      </c>
      <c r="G3" t="s">
        <v>13</v>
      </c>
      <c r="I3" s="9" t="s">
        <v>11</v>
      </c>
      <c r="J3" s="6" t="s">
        <v>19</v>
      </c>
      <c r="K3" s="6" t="s">
        <v>20</v>
      </c>
      <c r="L3" t="s">
        <v>17</v>
      </c>
      <c r="M3" s="8" t="s">
        <v>18</v>
      </c>
      <c r="N3" s="8" t="s">
        <v>23</v>
      </c>
    </row>
    <row r="4" spans="1:11" ht="13.5">
      <c r="A4" t="s">
        <v>8</v>
      </c>
      <c r="B4" s="3" t="s">
        <v>10</v>
      </c>
      <c r="E4" s="5">
        <v>-1066</v>
      </c>
      <c r="F4" s="1" t="s">
        <v>22</v>
      </c>
      <c r="I4" s="9"/>
      <c r="J4" s="6"/>
      <c r="K4" s="6"/>
    </row>
    <row r="5" spans="1:14" ht="13.5">
      <c r="A5" t="s">
        <v>7</v>
      </c>
      <c r="B5" s="4">
        <v>-19.5</v>
      </c>
      <c r="C5">
        <f>SUM(B5/E5)</f>
        <v>0.017972350230414748</v>
      </c>
      <c r="D5" s="2">
        <v>0.0237</v>
      </c>
      <c r="E5" s="5">
        <v>-1085</v>
      </c>
      <c r="F5">
        <v>19</v>
      </c>
      <c r="G5">
        <v>69</v>
      </c>
      <c r="H5">
        <v>0.0635944700460829</v>
      </c>
      <c r="I5" s="10">
        <v>0.059</v>
      </c>
      <c r="J5" s="11" t="s">
        <v>21</v>
      </c>
      <c r="K5" s="11">
        <v>0.0353</v>
      </c>
      <c r="M5" s="7">
        <v>0.08</v>
      </c>
      <c r="N5" s="1" t="s">
        <v>22</v>
      </c>
    </row>
    <row r="6" spans="1:14" ht="13.5">
      <c r="A6" t="s">
        <v>6</v>
      </c>
      <c r="B6" s="4">
        <v>-11.2</v>
      </c>
      <c r="C6">
        <f>SUM(B6/E6)</f>
        <v>0.01018181818181818</v>
      </c>
      <c r="D6" s="2">
        <v>0.0237</v>
      </c>
      <c r="E6" s="5">
        <v>-1100</v>
      </c>
      <c r="F6">
        <v>15</v>
      </c>
      <c r="G6">
        <v>69</v>
      </c>
      <c r="H6">
        <v>0.0627272727272727</v>
      </c>
      <c r="I6" s="10">
        <v>0.059</v>
      </c>
      <c r="J6" s="11" t="s">
        <v>21</v>
      </c>
      <c r="K6" s="11">
        <v>0.0353</v>
      </c>
      <c r="M6" s="7">
        <v>0.08</v>
      </c>
      <c r="N6" s="1" t="s">
        <v>22</v>
      </c>
    </row>
    <row r="7" spans="1:14" ht="13.5">
      <c r="A7" t="s">
        <v>3</v>
      </c>
      <c r="B7" s="4">
        <v>-14.5</v>
      </c>
      <c r="C7">
        <f>SUM(B7/E7)</f>
        <v>0.013009851597968669</v>
      </c>
      <c r="D7" s="2">
        <v>0.0237</v>
      </c>
      <c r="E7" s="5">
        <v>-1114.54</v>
      </c>
      <c r="F7">
        <v>14.5</v>
      </c>
      <c r="G7">
        <v>69</v>
      </c>
      <c r="H7">
        <v>0.0619111709286676</v>
      </c>
      <c r="I7" s="10">
        <v>0.059</v>
      </c>
      <c r="J7" s="11" t="s">
        <v>21</v>
      </c>
      <c r="K7" s="11">
        <v>0.0353</v>
      </c>
      <c r="M7" s="7">
        <v>0.08</v>
      </c>
      <c r="N7" s="1" t="s">
        <v>22</v>
      </c>
    </row>
    <row r="8" spans="1:14" ht="13.5">
      <c r="A8" t="s">
        <v>4</v>
      </c>
      <c r="B8" s="4">
        <v>-59.1</v>
      </c>
      <c r="C8">
        <f>SUM(B8/E8)</f>
        <v>0.04858359502162011</v>
      </c>
      <c r="D8" s="2">
        <v>0.0237</v>
      </c>
      <c r="E8" s="5">
        <v>-1216.46</v>
      </c>
      <c r="F8">
        <v>102</v>
      </c>
      <c r="G8">
        <v>69</v>
      </c>
      <c r="H8">
        <v>0.0567200986436498</v>
      </c>
      <c r="I8" s="10">
        <v>0.059</v>
      </c>
      <c r="J8" s="11" t="s">
        <v>21</v>
      </c>
      <c r="K8" s="11">
        <v>0.0353</v>
      </c>
      <c r="M8" s="7">
        <v>0.1</v>
      </c>
      <c r="N8" s="8">
        <v>63</v>
      </c>
    </row>
    <row r="9" spans="1:15" ht="13.5">
      <c r="A9" t="s">
        <v>5</v>
      </c>
      <c r="B9" s="4">
        <v>-40.8</v>
      </c>
      <c r="C9">
        <f>SUM(B9/E9)</f>
        <v>0.028915662650602407</v>
      </c>
      <c r="D9" s="2">
        <v>0.0237</v>
      </c>
      <c r="E9" s="5">
        <v>-1411</v>
      </c>
      <c r="F9">
        <v>194.5</v>
      </c>
      <c r="G9">
        <v>69</v>
      </c>
      <c r="H9">
        <v>0.0489014883061658</v>
      </c>
      <c r="I9" s="10">
        <v>0.059</v>
      </c>
      <c r="J9" s="11" t="s">
        <v>21</v>
      </c>
      <c r="K9" s="11">
        <v>0.0353</v>
      </c>
      <c r="M9" s="7">
        <v>0.1</v>
      </c>
      <c r="N9" s="8">
        <v>63</v>
      </c>
      <c r="O9" s="6" t="s">
        <v>25</v>
      </c>
    </row>
    <row r="10" ht="13.5">
      <c r="B10" s="6" t="s">
        <v>14</v>
      </c>
    </row>
    <row r="11" ht="13.5">
      <c r="B11" s="6" t="s">
        <v>15</v>
      </c>
    </row>
    <row r="12" spans="1:11" ht="13.5">
      <c r="A12">
        <v>2022</v>
      </c>
      <c r="E12" s="4">
        <f>SUM(E9*1.059)</f>
        <v>-1494.249</v>
      </c>
      <c r="K12" s="6" t="s">
        <v>26</v>
      </c>
    </row>
    <row r="13" spans="1:16" ht="13.5">
      <c r="A13">
        <f>SUM(A12+1)</f>
        <v>2023</v>
      </c>
      <c r="E13" s="4">
        <f>SUM(E12*1.059)</f>
        <v>-1582.4096909999998</v>
      </c>
      <c r="K13" s="6" t="s">
        <v>29</v>
      </c>
      <c r="M13">
        <v>705</v>
      </c>
      <c r="N13" t="s">
        <v>30</v>
      </c>
      <c r="O13">
        <v>1411</v>
      </c>
      <c r="P13" t="s">
        <v>31</v>
      </c>
    </row>
    <row r="14" spans="1:5" ht="13.5">
      <c r="A14">
        <f aca="true" t="shared" si="0" ref="A14:A66">SUM(A13+1)</f>
        <v>2024</v>
      </c>
      <c r="E14" s="4">
        <f aca="true" t="shared" si="1" ref="E14:E66">SUM(E13*1.059)</f>
        <v>-1675.7718627689997</v>
      </c>
    </row>
    <row r="15" spans="1:11" ht="13.5">
      <c r="A15">
        <f t="shared" si="0"/>
        <v>2025</v>
      </c>
      <c r="E15" s="4">
        <f t="shared" si="1"/>
        <v>-1774.6424026723705</v>
      </c>
      <c r="K15" s="6" t="s">
        <v>27</v>
      </c>
    </row>
    <row r="16" spans="1:13" ht="13.5">
      <c r="A16">
        <f t="shared" si="0"/>
        <v>2026</v>
      </c>
      <c r="E16" s="4">
        <f t="shared" si="1"/>
        <v>-1879.3463044300402</v>
      </c>
      <c r="K16" s="6">
        <v>10</v>
      </c>
      <c r="L16" s="6">
        <v>34.5</v>
      </c>
      <c r="M16">
        <f>SUM(K16+L16)</f>
        <v>44.5</v>
      </c>
    </row>
    <row r="17" spans="1:13" ht="13.5">
      <c r="A17">
        <f t="shared" si="0"/>
        <v>2027</v>
      </c>
      <c r="E17" s="4">
        <f t="shared" si="1"/>
        <v>-1990.2277363914125</v>
      </c>
      <c r="K17" s="6">
        <v>10</v>
      </c>
      <c r="L17" s="6">
        <v>34.5</v>
      </c>
      <c r="M17">
        <f>SUM(M16+L16)</f>
        <v>79</v>
      </c>
    </row>
    <row r="18" spans="1:13" ht="13.5">
      <c r="A18">
        <f t="shared" si="0"/>
        <v>2028</v>
      </c>
      <c r="E18" s="4">
        <f t="shared" si="1"/>
        <v>-2107.6511728385058</v>
      </c>
      <c r="K18" s="6">
        <v>10</v>
      </c>
      <c r="L18" s="6">
        <v>34.5</v>
      </c>
      <c r="M18">
        <f>SUM(M17+L17)</f>
        <v>113.5</v>
      </c>
    </row>
    <row r="19" spans="1:13" ht="13.5">
      <c r="A19">
        <f t="shared" si="0"/>
        <v>2029</v>
      </c>
      <c r="E19" s="4">
        <f t="shared" si="1"/>
        <v>-2232.0025920359776</v>
      </c>
      <c r="K19" s="6">
        <v>10</v>
      </c>
      <c r="L19" s="6">
        <v>34.5</v>
      </c>
      <c r="M19">
        <f>SUM(M18+L18)</f>
        <v>148</v>
      </c>
    </row>
    <row r="20" spans="1:13" ht="13.5">
      <c r="A20">
        <f t="shared" si="0"/>
        <v>2030</v>
      </c>
      <c r="E20" s="4">
        <f t="shared" si="1"/>
        <v>-2363.6907449661003</v>
      </c>
      <c r="K20" s="6">
        <v>10</v>
      </c>
      <c r="L20" s="6">
        <v>34.5</v>
      </c>
      <c r="M20">
        <f>SUM(M19+L19)</f>
        <v>182.5</v>
      </c>
    </row>
    <row r="21" spans="1:13" ht="13.5">
      <c r="A21">
        <f t="shared" si="0"/>
        <v>2031</v>
      </c>
      <c r="E21" s="4">
        <f t="shared" si="1"/>
        <v>-2503.1484989191</v>
      </c>
      <c r="K21" s="6">
        <v>10</v>
      </c>
      <c r="L21" s="6">
        <v>34.5</v>
      </c>
      <c r="M21">
        <f>SUM(M20+L20)</f>
        <v>217</v>
      </c>
    </row>
    <row r="22" spans="1:13" ht="13.5">
      <c r="A22">
        <f t="shared" si="0"/>
        <v>2032</v>
      </c>
      <c r="E22" s="4">
        <f t="shared" si="1"/>
        <v>-2650.8342603553265</v>
      </c>
      <c r="K22" s="6">
        <v>10</v>
      </c>
      <c r="L22" s="6">
        <v>34.5</v>
      </c>
      <c r="M22">
        <f>SUM(M21+L21)</f>
        <v>251.5</v>
      </c>
    </row>
    <row r="23" spans="1:13" ht="13.5">
      <c r="A23">
        <f t="shared" si="0"/>
        <v>2033</v>
      </c>
      <c r="E23" s="4">
        <f t="shared" si="1"/>
        <v>-2807.2334817162905</v>
      </c>
      <c r="K23" s="6">
        <v>10</v>
      </c>
      <c r="L23" s="6">
        <v>34.5</v>
      </c>
      <c r="M23">
        <f>SUM(M22+L22)</f>
        <v>286</v>
      </c>
    </row>
    <row r="24" spans="1:13" ht="13.5">
      <c r="A24">
        <f t="shared" si="0"/>
        <v>2034</v>
      </c>
      <c r="E24" s="4">
        <f t="shared" si="1"/>
        <v>-2972.8602571375513</v>
      </c>
      <c r="K24" s="6">
        <v>10</v>
      </c>
      <c r="L24" s="6">
        <v>34.5</v>
      </c>
      <c r="M24">
        <f>SUM(M23+L23)</f>
        <v>320.5</v>
      </c>
    </row>
    <row r="25" spans="1:13" ht="13.5">
      <c r="A25">
        <f t="shared" si="0"/>
        <v>2035</v>
      </c>
      <c r="E25" s="4">
        <f t="shared" si="1"/>
        <v>-3148.2590123086666</v>
      </c>
      <c r="K25" s="6">
        <v>10</v>
      </c>
      <c r="L25" s="6">
        <v>34.5</v>
      </c>
      <c r="M25">
        <f>SUM(M24+L24)</f>
        <v>355</v>
      </c>
    </row>
    <row r="26" spans="1:13" ht="13.5">
      <c r="A26">
        <f t="shared" si="0"/>
        <v>2036</v>
      </c>
      <c r="E26" s="4">
        <f t="shared" si="1"/>
        <v>-3334.0062940348776</v>
      </c>
      <c r="K26" s="6">
        <v>10</v>
      </c>
      <c r="L26" s="6">
        <v>34.5</v>
      </c>
      <c r="M26">
        <f>SUM(M25+L25)</f>
        <v>389.5</v>
      </c>
    </row>
    <row r="27" spans="1:13" ht="13.5">
      <c r="A27">
        <f t="shared" si="0"/>
        <v>2037</v>
      </c>
      <c r="E27" s="4">
        <f t="shared" si="1"/>
        <v>-3530.712665382935</v>
      </c>
      <c r="K27" s="6">
        <v>10</v>
      </c>
      <c r="L27" s="6">
        <v>34.5</v>
      </c>
      <c r="M27">
        <f>SUM(M26+L26)</f>
        <v>424</v>
      </c>
    </row>
    <row r="28" spans="1:13" ht="13.5">
      <c r="A28">
        <f t="shared" si="0"/>
        <v>2038</v>
      </c>
      <c r="E28" s="4">
        <f t="shared" si="1"/>
        <v>-3739.024712640528</v>
      </c>
      <c r="K28" s="6">
        <v>10</v>
      </c>
      <c r="L28" s="6">
        <v>34.5</v>
      </c>
      <c r="M28">
        <f>SUM(M27+L27)</f>
        <v>458.5</v>
      </c>
    </row>
    <row r="29" spans="1:13" ht="13.5">
      <c r="A29">
        <f t="shared" si="0"/>
        <v>2039</v>
      </c>
      <c r="E29" s="4">
        <f t="shared" si="1"/>
        <v>-3959.627170686319</v>
      </c>
      <c r="K29" s="6">
        <v>10</v>
      </c>
      <c r="L29" s="6">
        <v>34.5</v>
      </c>
      <c r="M29">
        <f>SUM(M28+L28)</f>
        <v>493</v>
      </c>
    </row>
    <row r="30" spans="1:13" ht="13.5">
      <c r="A30">
        <f t="shared" si="0"/>
        <v>2040</v>
      </c>
      <c r="E30" s="4">
        <f t="shared" si="1"/>
        <v>-4193.245173756812</v>
      </c>
      <c r="K30" s="6">
        <v>10</v>
      </c>
      <c r="L30" s="6">
        <v>34.5</v>
      </c>
      <c r="M30">
        <f>SUM(M29+L29)</f>
        <v>527.5</v>
      </c>
    </row>
    <row r="31" spans="1:13" ht="13.5">
      <c r="A31">
        <f t="shared" si="0"/>
        <v>2041</v>
      </c>
      <c r="E31" s="4">
        <f t="shared" si="1"/>
        <v>-4440.646639008463</v>
      </c>
      <c r="K31" s="6">
        <v>10</v>
      </c>
      <c r="L31" s="6">
        <v>34.5</v>
      </c>
      <c r="M31">
        <f>SUM(M30+L30)</f>
        <v>562</v>
      </c>
    </row>
    <row r="32" spans="1:13" ht="13.5">
      <c r="A32">
        <f t="shared" si="0"/>
        <v>2042</v>
      </c>
      <c r="E32" s="4">
        <f t="shared" si="1"/>
        <v>-4702.644790709963</v>
      </c>
      <c r="K32" s="6">
        <v>10</v>
      </c>
      <c r="L32" s="6">
        <v>34.5</v>
      </c>
      <c r="M32">
        <f>SUM(M31+L31)</f>
        <v>596.5</v>
      </c>
    </row>
    <row r="33" spans="1:13" ht="13.5">
      <c r="A33">
        <f t="shared" si="0"/>
        <v>2043</v>
      </c>
      <c r="E33" s="4">
        <f t="shared" si="1"/>
        <v>-4980.10083336185</v>
      </c>
      <c r="K33" s="6">
        <v>10</v>
      </c>
      <c r="L33" s="6">
        <v>34.5</v>
      </c>
      <c r="M33">
        <f>SUM(M32+L32)</f>
        <v>631</v>
      </c>
    </row>
    <row r="34" spans="1:13" ht="13.5">
      <c r="A34">
        <f t="shared" si="0"/>
        <v>2044</v>
      </c>
      <c r="E34" s="4">
        <f t="shared" si="1"/>
        <v>-5273.926782530199</v>
      </c>
      <c r="K34" s="6">
        <v>10</v>
      </c>
      <c r="L34" s="6">
        <v>34.5</v>
      </c>
      <c r="M34">
        <f>SUM(M33+L33)</f>
        <v>665.5</v>
      </c>
    </row>
    <row r="35" spans="1:13" ht="13.5">
      <c r="A35">
        <f t="shared" si="0"/>
        <v>2045</v>
      </c>
      <c r="E35" s="4">
        <f t="shared" si="1"/>
        <v>-5585.08846269948</v>
      </c>
      <c r="K35" s="6">
        <v>10</v>
      </c>
      <c r="L35" s="6">
        <v>34.5</v>
      </c>
      <c r="M35">
        <f>SUM(M34+L34)</f>
        <v>700</v>
      </c>
    </row>
    <row r="36" spans="1:13" ht="13.5">
      <c r="A36">
        <f t="shared" si="0"/>
        <v>2046</v>
      </c>
      <c r="E36" s="4">
        <f t="shared" si="1"/>
        <v>-5914.6086819987495</v>
      </c>
      <c r="K36" s="6">
        <v>10</v>
      </c>
      <c r="L36" s="6">
        <v>34.5</v>
      </c>
      <c r="M36">
        <f>SUM(M35+L35)</f>
        <v>734.5</v>
      </c>
    </row>
    <row r="37" spans="1:13" ht="13.5">
      <c r="A37">
        <f t="shared" si="0"/>
        <v>2047</v>
      </c>
      <c r="E37" s="4">
        <f t="shared" si="1"/>
        <v>-6263.570594236676</v>
      </c>
      <c r="K37" s="6">
        <v>10</v>
      </c>
      <c r="L37" s="6">
        <v>34.5</v>
      </c>
      <c r="M37">
        <f>SUM(M36+L36)</f>
        <v>769</v>
      </c>
    </row>
    <row r="38" spans="1:13" ht="13.5">
      <c r="A38">
        <f t="shared" si="0"/>
        <v>2048</v>
      </c>
      <c r="E38" s="4">
        <f t="shared" si="1"/>
        <v>-6633.121259296639</v>
      </c>
      <c r="K38" s="6">
        <v>10</v>
      </c>
      <c r="L38" s="6">
        <v>34.5</v>
      </c>
      <c r="M38">
        <f>SUM(M37+L37)</f>
        <v>803.5</v>
      </c>
    </row>
    <row r="39" spans="1:13" ht="13.5">
      <c r="A39">
        <f t="shared" si="0"/>
        <v>2049</v>
      </c>
      <c r="E39" s="4">
        <f t="shared" si="1"/>
        <v>-7024.475413595141</v>
      </c>
      <c r="K39" s="6">
        <v>10</v>
      </c>
      <c r="L39" s="6">
        <v>34.5</v>
      </c>
      <c r="M39">
        <f>SUM(M38+L38)</f>
        <v>838</v>
      </c>
    </row>
    <row r="40" spans="1:13" ht="13.5">
      <c r="A40">
        <f t="shared" si="0"/>
        <v>2050</v>
      </c>
      <c r="E40" s="4">
        <f t="shared" si="1"/>
        <v>-7438.9194629972535</v>
      </c>
      <c r="K40" s="6">
        <v>10</v>
      </c>
      <c r="L40" s="6">
        <v>34.5</v>
      </c>
      <c r="M40">
        <f>SUM(M39+L39)</f>
        <v>872.5</v>
      </c>
    </row>
    <row r="41" spans="1:13" ht="13.5">
      <c r="A41">
        <f t="shared" si="0"/>
        <v>2051</v>
      </c>
      <c r="E41" s="4">
        <f t="shared" si="1"/>
        <v>-7877.8157113140915</v>
      </c>
      <c r="K41" s="6">
        <v>10</v>
      </c>
      <c r="L41" s="6">
        <v>34.5</v>
      </c>
      <c r="M41">
        <f>SUM(M40+L40)</f>
        <v>907</v>
      </c>
    </row>
    <row r="42" spans="1:13" ht="13.5">
      <c r="A42">
        <f t="shared" si="0"/>
        <v>2052</v>
      </c>
      <c r="E42" s="4">
        <f t="shared" si="1"/>
        <v>-8342.606838281623</v>
      </c>
      <c r="K42" s="6">
        <v>10</v>
      </c>
      <c r="L42" s="6">
        <v>34.5</v>
      </c>
      <c r="M42">
        <f>SUM(M41+L41)</f>
        <v>941.5</v>
      </c>
    </row>
    <row r="43" spans="1:13" ht="13.5">
      <c r="A43">
        <f t="shared" si="0"/>
        <v>2053</v>
      </c>
      <c r="E43" s="4">
        <f t="shared" si="1"/>
        <v>-8834.820641740238</v>
      </c>
      <c r="K43" s="6">
        <v>10</v>
      </c>
      <c r="L43" s="6">
        <v>34.5</v>
      </c>
      <c r="M43">
        <f>SUM(M42+L42)</f>
        <v>976</v>
      </c>
    </row>
    <row r="44" spans="1:13" ht="13.5">
      <c r="A44">
        <f t="shared" si="0"/>
        <v>2054</v>
      </c>
      <c r="E44" s="4">
        <f t="shared" si="1"/>
        <v>-9356.075059602912</v>
      </c>
      <c r="K44" s="6">
        <v>10</v>
      </c>
      <c r="L44" s="6">
        <v>34.5</v>
      </c>
      <c r="M44">
        <f>SUM(M43+L43)</f>
        <v>1010.5</v>
      </c>
    </row>
    <row r="45" spans="1:13" ht="13.5">
      <c r="A45">
        <f t="shared" si="0"/>
        <v>2055</v>
      </c>
      <c r="E45" s="4">
        <f t="shared" si="1"/>
        <v>-9908.083488119484</v>
      </c>
      <c r="K45" s="6">
        <v>10</v>
      </c>
      <c r="L45" s="6">
        <v>34.5</v>
      </c>
      <c r="M45">
        <f>SUM(M44+L44)</f>
        <v>1045</v>
      </c>
    </row>
    <row r="46" spans="1:13" ht="13.5">
      <c r="A46">
        <f t="shared" si="0"/>
        <v>2056</v>
      </c>
      <c r="E46" s="4">
        <f t="shared" si="1"/>
        <v>-10492.660413918533</v>
      </c>
      <c r="K46" s="6">
        <v>10</v>
      </c>
      <c r="L46" s="6">
        <v>34.5</v>
      </c>
      <c r="M46">
        <f>SUM(M45+L45)</f>
        <v>1079.5</v>
      </c>
    </row>
    <row r="47" spans="1:13" ht="13.5">
      <c r="A47">
        <f t="shared" si="0"/>
        <v>2057</v>
      </c>
      <c r="E47" s="4">
        <f t="shared" si="1"/>
        <v>-11111.727378339725</v>
      </c>
      <c r="K47" s="6">
        <v>10</v>
      </c>
      <c r="L47" s="6">
        <v>34.5</v>
      </c>
      <c r="M47">
        <f>SUM(M46+L46)</f>
        <v>1114</v>
      </c>
    </row>
    <row r="48" spans="1:13" ht="13.5">
      <c r="A48">
        <f t="shared" si="0"/>
        <v>2058</v>
      </c>
      <c r="E48" s="4">
        <f t="shared" si="1"/>
        <v>-11767.319293661769</v>
      </c>
      <c r="K48" s="6">
        <v>10</v>
      </c>
      <c r="L48" s="6">
        <v>34.5</v>
      </c>
      <c r="M48">
        <f>SUM(M47+L47)</f>
        <v>1148.5</v>
      </c>
    </row>
    <row r="49" spans="1:13" ht="13.5">
      <c r="A49">
        <f t="shared" si="0"/>
        <v>2059</v>
      </c>
      <c r="E49" s="4">
        <f t="shared" si="1"/>
        <v>-12461.591131987812</v>
      </c>
      <c r="K49" s="6">
        <v>10</v>
      </c>
      <c r="L49" s="6">
        <v>34.5</v>
      </c>
      <c r="M49">
        <f>SUM(M48+L48)</f>
        <v>1183</v>
      </c>
    </row>
    <row r="50" spans="1:13" ht="13.5">
      <c r="A50">
        <f t="shared" si="0"/>
        <v>2060</v>
      </c>
      <c r="E50" s="4">
        <f t="shared" si="1"/>
        <v>-13196.825008775093</v>
      </c>
      <c r="K50" s="6">
        <v>10</v>
      </c>
      <c r="L50" s="6">
        <v>34.5</v>
      </c>
      <c r="M50">
        <f>SUM(M49+L49)</f>
        <v>1217.5</v>
      </c>
    </row>
    <row r="51" spans="1:13" ht="13.5">
      <c r="A51">
        <f t="shared" si="0"/>
        <v>2061</v>
      </c>
      <c r="E51" s="4">
        <f t="shared" si="1"/>
        <v>-13975.437684292823</v>
      </c>
      <c r="K51" s="6">
        <v>10</v>
      </c>
      <c r="L51" s="6">
        <v>34.5</v>
      </c>
      <c r="M51">
        <f>SUM(M50+L50)</f>
        <v>1252</v>
      </c>
    </row>
    <row r="52" spans="1:13" ht="13.5">
      <c r="A52">
        <f t="shared" si="0"/>
        <v>2062</v>
      </c>
      <c r="E52" s="4">
        <f t="shared" si="1"/>
        <v>-14799.9885076661</v>
      </c>
      <c r="K52" s="6">
        <v>10</v>
      </c>
      <c r="L52" s="6">
        <v>34.5</v>
      </c>
      <c r="M52">
        <f>SUM(M51+L51)</f>
        <v>1286.5</v>
      </c>
    </row>
    <row r="53" spans="1:13" ht="13.5">
      <c r="A53">
        <f t="shared" si="0"/>
        <v>2063</v>
      </c>
      <c r="E53" s="4">
        <f t="shared" si="1"/>
        <v>-15673.187829618399</v>
      </c>
      <c r="K53" s="6">
        <v>10</v>
      </c>
      <c r="L53" s="6">
        <v>34.5</v>
      </c>
      <c r="M53">
        <f>SUM(M52+L52)</f>
        <v>1321</v>
      </c>
    </row>
    <row r="54" spans="1:13" ht="13.5">
      <c r="A54">
        <f t="shared" si="0"/>
        <v>2064</v>
      </c>
      <c r="E54" s="4">
        <f t="shared" si="1"/>
        <v>-16597.905911565882</v>
      </c>
      <c r="K54" s="6">
        <v>10</v>
      </c>
      <c r="L54" s="6">
        <v>34.5</v>
      </c>
      <c r="M54">
        <f>SUM(M53+L53)</f>
        <v>1355.5</v>
      </c>
    </row>
    <row r="55" spans="1:13" ht="13.5">
      <c r="A55">
        <f t="shared" si="0"/>
        <v>2065</v>
      </c>
      <c r="E55" s="4">
        <f t="shared" si="1"/>
        <v>-17577.182360348266</v>
      </c>
      <c r="K55" s="6">
        <v>10</v>
      </c>
      <c r="L55" s="6">
        <v>34.5</v>
      </c>
      <c r="M55">
        <f>SUM(M54+L54)</f>
        <v>1390</v>
      </c>
    </row>
    <row r="56" spans="1:13" ht="13.5">
      <c r="A56">
        <f t="shared" si="0"/>
        <v>2066</v>
      </c>
      <c r="E56" s="4">
        <f t="shared" si="1"/>
        <v>-18614.236119608813</v>
      </c>
      <c r="K56" s="6">
        <v>10</v>
      </c>
      <c r="L56" s="6">
        <v>34.5</v>
      </c>
      <c r="M56">
        <f>SUM(M55+L55)</f>
        <v>1424.5</v>
      </c>
    </row>
    <row r="57" spans="1:13" ht="13.5">
      <c r="A57">
        <f t="shared" si="0"/>
        <v>2067</v>
      </c>
      <c r="E57" s="4">
        <f t="shared" si="1"/>
        <v>-19712.476050665733</v>
      </c>
      <c r="K57" s="6">
        <v>10</v>
      </c>
      <c r="L57" s="6">
        <v>34.5</v>
      </c>
      <c r="M57">
        <f>SUM(M56+L56)</f>
        <v>1459</v>
      </c>
    </row>
    <row r="58" spans="1:13" ht="13.5">
      <c r="A58">
        <f t="shared" si="0"/>
        <v>2068</v>
      </c>
      <c r="E58" s="4">
        <f t="shared" si="1"/>
        <v>-20875.51213765501</v>
      </c>
      <c r="K58" s="6">
        <v>10</v>
      </c>
      <c r="L58" s="6">
        <v>34.5</v>
      </c>
      <c r="M58">
        <f>SUM(M57+L57)</f>
        <v>1493.5</v>
      </c>
    </row>
    <row r="59" spans="1:13" ht="13.5">
      <c r="A59">
        <f t="shared" si="0"/>
        <v>2069</v>
      </c>
      <c r="E59" s="4">
        <f t="shared" si="1"/>
        <v>-22107.167353776655</v>
      </c>
      <c r="K59" s="6">
        <v>10</v>
      </c>
      <c r="L59" s="6">
        <v>34.5</v>
      </c>
      <c r="M59">
        <f>SUM(M58+L58)</f>
        <v>1528</v>
      </c>
    </row>
    <row r="60" spans="1:13" ht="13.5">
      <c r="A60">
        <f t="shared" si="0"/>
        <v>2070</v>
      </c>
      <c r="E60" s="4">
        <f t="shared" si="1"/>
        <v>-23411.490227649476</v>
      </c>
      <c r="K60" s="6">
        <v>10</v>
      </c>
      <c r="L60" s="6">
        <v>34.5</v>
      </c>
      <c r="M60">
        <f>SUM(M59+L59)</f>
        <v>1562.5</v>
      </c>
    </row>
    <row r="61" spans="1:13" ht="13.5">
      <c r="A61">
        <f t="shared" si="0"/>
        <v>2071</v>
      </c>
      <c r="E61" s="4">
        <f t="shared" si="1"/>
        <v>-24792.768151080792</v>
      </c>
      <c r="K61" s="6">
        <v>10</v>
      </c>
      <c r="L61" s="6">
        <v>34.5</v>
      </c>
      <c r="M61">
        <f>SUM(M60+L60)</f>
        <v>1597</v>
      </c>
    </row>
    <row r="62" spans="1:13" ht="13.5">
      <c r="A62">
        <f t="shared" si="0"/>
        <v>2072</v>
      </c>
      <c r="E62" s="4">
        <f t="shared" si="1"/>
        <v>-26255.54147199456</v>
      </c>
      <c r="K62" s="6">
        <v>10</v>
      </c>
      <c r="L62" s="6">
        <v>34.5</v>
      </c>
      <c r="M62">
        <f>SUM(M61+L61)</f>
        <v>1631.5</v>
      </c>
    </row>
    <row r="63" spans="1:13" ht="13.5">
      <c r="A63">
        <f t="shared" si="0"/>
        <v>2073</v>
      </c>
      <c r="E63" s="4">
        <f t="shared" si="1"/>
        <v>-27804.618418842238</v>
      </c>
      <c r="K63" s="6">
        <v>10</v>
      </c>
      <c r="L63" s="6">
        <v>34.5</v>
      </c>
      <c r="M63">
        <f>SUM(M62+L62)</f>
        <v>1666</v>
      </c>
    </row>
    <row r="64" spans="1:13" ht="13.5">
      <c r="A64">
        <f t="shared" si="0"/>
        <v>2074</v>
      </c>
      <c r="E64" s="4">
        <f t="shared" si="1"/>
        <v>-29445.090905553927</v>
      </c>
      <c r="K64" s="6">
        <v>10</v>
      </c>
      <c r="L64" s="6">
        <v>34.5</v>
      </c>
      <c r="M64">
        <f>SUM(M63+L63)</f>
        <v>1700.5</v>
      </c>
    </row>
    <row r="65" spans="1:13" ht="13.5">
      <c r="A65">
        <f t="shared" si="0"/>
        <v>2075</v>
      </c>
      <c r="E65" s="4">
        <f t="shared" si="1"/>
        <v>-31182.351268981605</v>
      </c>
      <c r="K65" s="6">
        <v>10</v>
      </c>
      <c r="L65" s="6">
        <v>34.5</v>
      </c>
      <c r="M65">
        <f>SUM(M64+L64)</f>
        <v>1735</v>
      </c>
    </row>
    <row r="66" spans="1:13" ht="13.5">
      <c r="A66">
        <f t="shared" si="0"/>
        <v>2076</v>
      </c>
      <c r="E66" s="4">
        <f t="shared" si="1"/>
        <v>-33022.10999385152</v>
      </c>
      <c r="K66" s="6">
        <v>10</v>
      </c>
      <c r="L66" s="6">
        <v>34.5</v>
      </c>
      <c r="M66">
        <f>SUM(M65+L65)</f>
        <v>1769.5</v>
      </c>
    </row>
    <row r="67" ht="13.5">
      <c r="M67" t="s">
        <v>28</v>
      </c>
    </row>
    <row r="68" ht="13.5">
      <c r="B68" t="s">
        <v>24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win7_64bit</dc:creator>
  <cp:keywords/>
  <dc:description/>
  <cp:lastModifiedBy>win7_64bit</cp:lastModifiedBy>
  <dcterms:created xsi:type="dcterms:W3CDTF">1997-01-08T22:48:59Z</dcterms:created>
  <dcterms:modified xsi:type="dcterms:W3CDTF">2023-01-28T08:06:14Z</dcterms:modified>
  <cp:category/>
  <cp:version/>
  <cp:contentType/>
  <cp:contentStatus/>
</cp:coreProperties>
</file>